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ENSUI019-01\全国水産加工業協同組合連合会 Dropbox\細野遼太\22_支援事業\R8年度支援事業\03_募集要領_R8\01_第1次募集_R8-1\"/>
    </mc:Choice>
  </mc:AlternateContent>
  <xr:revisionPtr revIDLastSave="0" documentId="13_ncr:1_{F272BB52-A0AD-41F3-ADB8-182C3F94DAA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記入例" sheetId="2" state="hidden" r:id="rId1"/>
    <sheet name="助成対象経費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J7" i="1" s="1"/>
  <c r="H26" i="1"/>
  <c r="H25" i="1"/>
  <c r="I25" i="1" s="1"/>
  <c r="J25" i="1" l="1"/>
  <c r="K25" i="1" s="1"/>
  <c r="H11" i="1"/>
  <c r="I11" i="1" s="1"/>
  <c r="H9" i="1"/>
  <c r="I9" i="1" s="1"/>
  <c r="H13" i="1"/>
  <c r="I13" i="1" s="1"/>
  <c r="H15" i="1"/>
  <c r="I15" i="1" s="1"/>
  <c r="H17" i="1"/>
  <c r="I17" i="1" s="1"/>
  <c r="J17" i="1" s="1"/>
  <c r="H19" i="1"/>
  <c r="I19" i="1" s="1"/>
  <c r="H21" i="1"/>
  <c r="I21" i="1" s="1"/>
  <c r="H23" i="1"/>
  <c r="I23" i="1" s="1"/>
  <c r="H7" i="2"/>
  <c r="H26" i="2"/>
  <c r="H30" i="2"/>
  <c r="I30" i="2" s="1"/>
  <c r="J30" i="2" s="1"/>
  <c r="J31" i="2" s="1"/>
  <c r="H28" i="2"/>
  <c r="H23" i="2"/>
  <c r="H21" i="2"/>
  <c r="H19" i="2"/>
  <c r="H17" i="2"/>
  <c r="H14" i="2"/>
  <c r="H13" i="2"/>
  <c r="H12" i="2"/>
  <c r="H9" i="2"/>
  <c r="H11" i="2" s="1"/>
  <c r="H6" i="2"/>
  <c r="I26" i="1" l="1"/>
  <c r="J23" i="1"/>
  <c r="K23" i="1" s="1"/>
  <c r="J21" i="1"/>
  <c r="K21" i="1" s="1"/>
  <c r="J13" i="1"/>
  <c r="K13" i="1" s="1"/>
  <c r="K15" i="1"/>
  <c r="H8" i="2"/>
  <c r="H15" i="2"/>
  <c r="J15" i="1"/>
  <c r="J19" i="1"/>
  <c r="K19" i="1" s="1"/>
  <c r="J9" i="1"/>
  <c r="K9" i="1" s="1"/>
  <c r="J11" i="1"/>
  <c r="K11" i="1" s="1"/>
  <c r="J26" i="1"/>
  <c r="K17" i="1"/>
  <c r="K30" i="2"/>
  <c r="K31" i="2" s="1"/>
  <c r="H31" i="2" l="1"/>
  <c r="I31" i="2" s="1"/>
  <c r="K7" i="1"/>
  <c r="K26" i="1" s="1"/>
</calcChain>
</file>

<file path=xl/sharedStrings.xml><?xml version="1.0" encoding="utf-8"?>
<sst xmlns="http://schemas.openxmlformats.org/spreadsheetml/2006/main" count="137" uniqueCount="60">
  <si>
    <t>経費区分</t>
  </si>
  <si>
    <t>内容明細</t>
  </si>
  <si>
    <t>内　訳</t>
    <phoneticPr fontId="3"/>
  </si>
  <si>
    <t>事業費</t>
  </si>
  <si>
    <t>助成金</t>
  </si>
  <si>
    <t>自己負担</t>
  </si>
  <si>
    <t>備考</t>
  </si>
  <si>
    <t>単価</t>
  </si>
  <si>
    <t>×</t>
  </si>
  <si>
    <t>員数</t>
  </si>
  <si>
    <t>税抜額</t>
  </si>
  <si>
    <t>①</t>
  </si>
  <si>
    <t>新商品開発等のために必要な加工機器の導入経費、資材費等</t>
  </si>
  <si>
    <t>小計</t>
    <rPh sb="0" eb="2">
      <t>ショウケイ</t>
    </rPh>
    <phoneticPr fontId="3"/>
  </si>
  <si>
    <t>②</t>
  </si>
  <si>
    <t>販路の回復・新規創出のために必要な機器、資材等</t>
  </si>
  <si>
    <t>③</t>
  </si>
  <si>
    <t>労働力不足、経営改善に不可欠な省人化等のために必要な機器</t>
  </si>
  <si>
    <t>④</t>
  </si>
  <si>
    <t>冷蔵庫保管経費及び倉庫等保管経費</t>
  </si>
  <si>
    <t>⑤</t>
  </si>
  <si>
    <t>原料調達に必要な運送経費</t>
  </si>
  <si>
    <t>⑥</t>
  </si>
  <si>
    <t>マーケティング調査経費</t>
  </si>
  <si>
    <t>⑦</t>
  </si>
  <si>
    <t>コンサルティング経費</t>
  </si>
  <si>
    <t>⑧</t>
  </si>
  <si>
    <t>商談旅費、展示会出展経費等</t>
  </si>
  <si>
    <t>⑨</t>
  </si>
  <si>
    <t>新商品開発支援経費</t>
  </si>
  <si>
    <t>⑩</t>
  </si>
  <si>
    <t>その他水産庁長官が販路回復等の取組の実施に必要と認める経費</t>
  </si>
  <si>
    <t>総合計</t>
    <rPh sb="0" eb="3">
      <t>ソウゴウケイ</t>
    </rPh>
    <phoneticPr fontId="3"/>
  </si>
  <si>
    <t>内　訳</t>
    <phoneticPr fontId="3"/>
  </si>
  <si>
    <t>魚焼成機</t>
  </si>
  <si>
    <t>式</t>
  </si>
  <si>
    <t>テーピングマシン</t>
  </si>
  <si>
    <t>マルチスライサー</t>
    <phoneticPr fontId="3"/>
  </si>
  <si>
    <t>充填包装機</t>
    <rPh sb="0" eb="2">
      <t>ジュウテン</t>
    </rPh>
    <rPh sb="2" eb="4">
      <t>ホウソウ</t>
    </rPh>
    <rPh sb="4" eb="5">
      <t>キ</t>
    </rPh>
    <phoneticPr fontId="3"/>
  </si>
  <si>
    <t>金属探知機</t>
    <rPh sb="0" eb="2">
      <t>キンゾク</t>
    </rPh>
    <rPh sb="2" eb="5">
      <t>タンチキ</t>
    </rPh>
    <phoneticPr fontId="3"/>
  </si>
  <si>
    <t>式</t>
    <phoneticPr fontId="3"/>
  </si>
  <si>
    <t>台</t>
    <rPh sb="0" eb="1">
      <t>ダイ</t>
    </rPh>
    <phoneticPr fontId="3"/>
  </si>
  <si>
    <t>ウエイトチェッカー</t>
    <phoneticPr fontId="3"/>
  </si>
  <si>
    <t>ラベル貼り機</t>
    <rPh sb="3" eb="4">
      <t>ハ</t>
    </rPh>
    <rPh sb="5" eb="6">
      <t>キ</t>
    </rPh>
    <phoneticPr fontId="3"/>
  </si>
  <si>
    <t>Foodex Japan出展料</t>
    <rPh sb="12" eb="14">
      <t>シュッテン</t>
    </rPh>
    <rPh sb="14" eb="15">
      <t>リョウ</t>
    </rPh>
    <phoneticPr fontId="3"/>
  </si>
  <si>
    <t>上記旅費(2名 3日間)</t>
    <rPh sb="0" eb="2">
      <t>ジョウキ</t>
    </rPh>
    <rPh sb="2" eb="4">
      <t>リョヒ</t>
    </rPh>
    <rPh sb="6" eb="7">
      <t>メイ</t>
    </rPh>
    <rPh sb="9" eb="10">
      <t>ヒ</t>
    </rPh>
    <rPh sb="10" eb="11">
      <t>カン</t>
    </rPh>
    <phoneticPr fontId="3"/>
  </si>
  <si>
    <t>名</t>
    <rPh sb="0" eb="1">
      <t>メイ</t>
    </rPh>
    <phoneticPr fontId="3"/>
  </si>
  <si>
    <t>式</t>
    <phoneticPr fontId="3"/>
  </si>
  <si>
    <t>パンフレット印刷費</t>
    <rPh sb="6" eb="8">
      <t>インサツ</t>
    </rPh>
    <rPh sb="8" eb="9">
      <t>ヒ</t>
    </rPh>
    <phoneticPr fontId="3"/>
  </si>
  <si>
    <t>式</t>
    <phoneticPr fontId="3"/>
  </si>
  <si>
    <t>×××株式会社</t>
    <rPh sb="3" eb="7">
      <t>カブシキカイシャ</t>
    </rPh>
    <phoneticPr fontId="3"/>
  </si>
  <si>
    <r>
      <t>助成対象経費の実績内訳（支払明細）</t>
    </r>
    <r>
      <rPr>
        <b/>
        <sz val="14"/>
        <color theme="1"/>
        <rFont val="ＭＳ 明朝"/>
        <family val="1"/>
        <charset val="128"/>
      </rPr>
      <t>‹事例案›</t>
    </r>
    <rPh sb="18" eb="20">
      <t>ジレイ</t>
    </rPh>
    <rPh sb="20" eb="21">
      <t>アン</t>
    </rPh>
    <phoneticPr fontId="3"/>
  </si>
  <si>
    <t>市場調査費</t>
    <rPh sb="0" eb="4">
      <t>シジョウチョウサ</t>
    </rPh>
    <rPh sb="4" eb="5">
      <t>ヒ</t>
    </rPh>
    <phoneticPr fontId="3"/>
  </si>
  <si>
    <t>経営戦略コンサルタント費</t>
    <rPh sb="0" eb="2">
      <t>ケイエイ</t>
    </rPh>
    <rPh sb="2" eb="4">
      <t>センリャク</t>
    </rPh>
    <rPh sb="11" eb="12">
      <t>ヒ</t>
    </rPh>
    <phoneticPr fontId="3"/>
  </si>
  <si>
    <t>（注1）事業費、助成金及び自己負担金は、千円切捨にて記載をお願い致します。</t>
    <rPh sb="4" eb="7">
      <t>ジギョウヒ</t>
    </rPh>
    <rPh sb="20" eb="22">
      <t>センエン</t>
    </rPh>
    <rPh sb="22" eb="24">
      <t>キリス</t>
    </rPh>
    <rPh sb="26" eb="28">
      <t>キサイ</t>
    </rPh>
    <rPh sb="30" eb="31">
      <t>ネガ</t>
    </rPh>
    <rPh sb="32" eb="33">
      <t>イタ</t>
    </rPh>
    <phoneticPr fontId="3"/>
  </si>
  <si>
    <t>（注3）助成金及び自己負担金の総合計は縦計とします。</t>
    <rPh sb="1" eb="2">
      <t>チュウ</t>
    </rPh>
    <rPh sb="4" eb="7">
      <t>ジョセイキン</t>
    </rPh>
    <rPh sb="7" eb="8">
      <t>オヨ</t>
    </rPh>
    <rPh sb="9" eb="11">
      <t>ジコ</t>
    </rPh>
    <rPh sb="11" eb="13">
      <t>フタン</t>
    </rPh>
    <rPh sb="13" eb="14">
      <t>キン</t>
    </rPh>
    <rPh sb="15" eb="17">
      <t>ソウゴウ</t>
    </rPh>
    <rPh sb="17" eb="18">
      <t>ケイ</t>
    </rPh>
    <rPh sb="19" eb="21">
      <t>タテケイ</t>
    </rPh>
    <phoneticPr fontId="3"/>
  </si>
  <si>
    <t>（注2）機器等がラインである場合は、内容明細に「＊＊ライン」と記載ください。</t>
    <rPh sb="1" eb="2">
      <t>チュウ</t>
    </rPh>
    <rPh sb="4" eb="6">
      <t>キキ</t>
    </rPh>
    <rPh sb="6" eb="7">
      <t>トウ</t>
    </rPh>
    <rPh sb="14" eb="16">
      <t>バアイ</t>
    </rPh>
    <rPh sb="18" eb="20">
      <t>ナイヨウ</t>
    </rPh>
    <rPh sb="20" eb="22">
      <t>メイサイ</t>
    </rPh>
    <rPh sb="31" eb="33">
      <t>キサイ</t>
    </rPh>
    <phoneticPr fontId="3"/>
  </si>
  <si>
    <t>商号又は名称：</t>
    <phoneticPr fontId="3"/>
  </si>
  <si>
    <t>×</t>
    <phoneticPr fontId="3"/>
  </si>
  <si>
    <t>令和８年度 助成対象経費の内訳（積算明細）</t>
    <rPh sb="0" eb="2">
      <t xml:space="preserve">レイワ </t>
    </rPh>
    <rPh sb="3" eb="5">
      <t xml:space="preserve">ネンド </t>
    </rPh>
    <rPh sb="13" eb="15">
      <t>ウチワケ</t>
    </rPh>
    <rPh sb="16" eb="18">
      <t xml:space="preserve">セキサン </t>
    </rPh>
    <rPh sb="18" eb="20">
      <t>メイサイ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</si>
</sst>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8" fontId="2" fillId="0" borderId="5" xfId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9" xfId="0" applyNumberFormat="1" applyFont="1" applyBorder="1">
      <alignment vertical="center"/>
    </xf>
    <xf numFmtId="38" fontId="4" fillId="0" borderId="9" xfId="1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3" fontId="2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38" fontId="2" fillId="0" borderId="15" xfId="1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38" fontId="2" fillId="0" borderId="18" xfId="1" applyFont="1" applyBorder="1">
      <alignment vertical="center"/>
    </xf>
    <xf numFmtId="38" fontId="4" fillId="0" borderId="1" xfId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zoomScale="80" zoomScaleNormal="80" zoomScalePageLayoutView="80" workbookViewId="0">
      <selection activeCell="E44" sqref="E44"/>
    </sheetView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28.125" style="1" bestFit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8" width="13.625" style="1" customWidth="1"/>
    <col min="9" max="11" width="14.375" style="1" customWidth="1"/>
    <col min="12" max="12" width="8.375" style="1" customWidth="1"/>
    <col min="13" max="16384" width="8.875" style="1"/>
  </cols>
  <sheetData>
    <row r="1" spans="1:12" ht="15.95" customHeight="1"/>
    <row r="2" spans="1:12" ht="15.95" customHeight="1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95" customHeight="1">
      <c r="J3" s="52" t="s">
        <v>50</v>
      </c>
      <c r="K3" s="52"/>
      <c r="L3" s="52"/>
    </row>
    <row r="4" spans="1:12" ht="15.95" customHeight="1">
      <c r="A4" s="47" t="s">
        <v>0</v>
      </c>
      <c r="B4" s="47"/>
      <c r="C4" s="47" t="s">
        <v>1</v>
      </c>
      <c r="D4" s="47" t="s">
        <v>33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49" t="s">
        <v>11</v>
      </c>
      <c r="B6" s="8" t="s">
        <v>12</v>
      </c>
      <c r="C6" s="7" t="s">
        <v>34</v>
      </c>
      <c r="D6" s="9">
        <v>6500000</v>
      </c>
      <c r="E6" s="10" t="s">
        <v>8</v>
      </c>
      <c r="F6" s="10">
        <v>1</v>
      </c>
      <c r="G6" s="11" t="s">
        <v>35</v>
      </c>
      <c r="H6" s="12">
        <f>D6*F6</f>
        <v>6500000</v>
      </c>
      <c r="I6" s="12"/>
      <c r="J6" s="12"/>
      <c r="K6" s="12"/>
      <c r="L6" s="12"/>
    </row>
    <row r="7" spans="1:12" ht="15.95" customHeight="1">
      <c r="A7" s="51"/>
      <c r="B7" s="29"/>
      <c r="C7" s="30" t="s">
        <v>37</v>
      </c>
      <c r="D7" s="31">
        <v>2500000</v>
      </c>
      <c r="E7" s="2" t="s">
        <v>8</v>
      </c>
      <c r="F7" s="2">
        <v>1</v>
      </c>
      <c r="G7" s="32" t="s">
        <v>35</v>
      </c>
      <c r="H7" s="33">
        <f>D7*F7</f>
        <v>2500000</v>
      </c>
      <c r="I7" s="33"/>
      <c r="J7" s="33"/>
      <c r="K7" s="33"/>
      <c r="L7" s="33"/>
    </row>
    <row r="8" spans="1:12" ht="15.95" customHeight="1">
      <c r="A8" s="50"/>
      <c r="B8" s="21" t="s">
        <v>13</v>
      </c>
      <c r="C8" s="22"/>
      <c r="D8" s="23"/>
      <c r="E8" s="24"/>
      <c r="F8" s="25"/>
      <c r="G8" s="26"/>
      <c r="H8" s="27">
        <f>SUM(H6:H7)</f>
        <v>9000000</v>
      </c>
      <c r="I8" s="28">
        <v>9000000</v>
      </c>
      <c r="J8" s="28">
        <v>6000000</v>
      </c>
      <c r="K8" s="28">
        <v>3000000</v>
      </c>
      <c r="L8" s="28"/>
    </row>
    <row r="9" spans="1:12" ht="15.95" customHeight="1">
      <c r="A9" s="49" t="s">
        <v>14</v>
      </c>
      <c r="B9" s="8" t="s">
        <v>15</v>
      </c>
      <c r="C9" s="7" t="s">
        <v>38</v>
      </c>
      <c r="D9" s="9">
        <v>15000000</v>
      </c>
      <c r="E9" s="10" t="s">
        <v>8</v>
      </c>
      <c r="F9" s="10">
        <v>1</v>
      </c>
      <c r="G9" s="11" t="s">
        <v>40</v>
      </c>
      <c r="H9" s="12">
        <f>D9*F9</f>
        <v>15000000</v>
      </c>
      <c r="I9" s="12"/>
      <c r="J9" s="12"/>
      <c r="K9" s="12"/>
      <c r="L9" s="12"/>
    </row>
    <row r="10" spans="1:12" ht="15.95" customHeight="1">
      <c r="A10" s="51"/>
      <c r="B10" s="29"/>
      <c r="C10" s="30" t="s">
        <v>39</v>
      </c>
      <c r="D10" s="31">
        <v>2500000</v>
      </c>
      <c r="E10" s="2" t="s">
        <v>8</v>
      </c>
      <c r="F10" s="2">
        <v>1</v>
      </c>
      <c r="G10" s="32" t="s">
        <v>41</v>
      </c>
      <c r="H10" s="33">
        <v>2500000</v>
      </c>
      <c r="I10" s="33"/>
      <c r="J10" s="33"/>
      <c r="K10" s="33"/>
      <c r="L10" s="33"/>
    </row>
    <row r="11" spans="1:12" ht="15.95" customHeight="1">
      <c r="A11" s="50"/>
      <c r="B11" s="21" t="s">
        <v>13</v>
      </c>
      <c r="C11" s="22"/>
      <c r="D11" s="23"/>
      <c r="E11" s="24"/>
      <c r="F11" s="25"/>
      <c r="G11" s="26"/>
      <c r="H11" s="27">
        <f>SUM(H9:H10)</f>
        <v>17500000</v>
      </c>
      <c r="I11" s="28">
        <v>17500000</v>
      </c>
      <c r="J11" s="28">
        <v>11666000</v>
      </c>
      <c r="K11" s="28">
        <v>5834000</v>
      </c>
      <c r="L11" s="28"/>
    </row>
    <row r="12" spans="1:12" ht="15.95" customHeight="1">
      <c r="A12" s="49" t="s">
        <v>16</v>
      </c>
      <c r="B12" s="8" t="s">
        <v>17</v>
      </c>
      <c r="C12" s="7" t="s">
        <v>42</v>
      </c>
      <c r="D12" s="9">
        <v>2300000</v>
      </c>
      <c r="E12" s="10" t="s">
        <v>8</v>
      </c>
      <c r="F12" s="10">
        <v>1</v>
      </c>
      <c r="G12" s="11" t="s">
        <v>35</v>
      </c>
      <c r="H12" s="12">
        <f>D12*F12</f>
        <v>2300000</v>
      </c>
      <c r="I12" s="12"/>
      <c r="J12" s="12"/>
      <c r="K12" s="12"/>
      <c r="L12" s="12"/>
    </row>
    <row r="13" spans="1:12" ht="15.95" customHeight="1">
      <c r="A13" s="51"/>
      <c r="B13" s="34"/>
      <c r="C13" s="35" t="s">
        <v>43</v>
      </c>
      <c r="D13" s="36">
        <v>2700000</v>
      </c>
      <c r="E13" s="37" t="s">
        <v>8</v>
      </c>
      <c r="F13" s="37">
        <v>1</v>
      </c>
      <c r="G13" s="38" t="s">
        <v>41</v>
      </c>
      <c r="H13" s="39">
        <f>D13*F13</f>
        <v>2700000</v>
      </c>
      <c r="I13" s="39"/>
      <c r="J13" s="39"/>
      <c r="K13" s="39"/>
      <c r="L13" s="39"/>
    </row>
    <row r="14" spans="1:12" ht="15.95" customHeight="1">
      <c r="A14" s="51"/>
      <c r="B14" s="34"/>
      <c r="C14" s="35" t="s">
        <v>36</v>
      </c>
      <c r="D14" s="36">
        <v>2000000</v>
      </c>
      <c r="E14" s="37" t="s">
        <v>8</v>
      </c>
      <c r="F14" s="37">
        <v>1</v>
      </c>
      <c r="G14" s="38" t="s">
        <v>47</v>
      </c>
      <c r="H14" s="39">
        <f>D14*F14</f>
        <v>2000000</v>
      </c>
      <c r="I14" s="39"/>
      <c r="J14" s="39"/>
      <c r="K14" s="39"/>
      <c r="L14" s="39"/>
    </row>
    <row r="15" spans="1:12" ht="15.95" customHeight="1">
      <c r="A15" s="50"/>
      <c r="B15" s="21" t="s">
        <v>13</v>
      </c>
      <c r="C15" s="22"/>
      <c r="D15" s="23"/>
      <c r="E15" s="24"/>
      <c r="F15" s="25"/>
      <c r="G15" s="26"/>
      <c r="H15" s="27">
        <f>SUM(H12:H14)</f>
        <v>7000000</v>
      </c>
      <c r="I15" s="28">
        <v>7000000</v>
      </c>
      <c r="J15" s="28">
        <v>4666000</v>
      </c>
      <c r="K15" s="28">
        <v>2334000</v>
      </c>
      <c r="L15" s="28"/>
    </row>
    <row r="16" spans="1:12" ht="15.95" customHeight="1">
      <c r="A16" s="49" t="s">
        <v>18</v>
      </c>
      <c r="B16" s="8" t="s">
        <v>19</v>
      </c>
      <c r="C16" s="7"/>
      <c r="D16" s="13"/>
      <c r="E16" s="10"/>
      <c r="F16" s="14"/>
      <c r="G16" s="11"/>
      <c r="H16" s="7"/>
      <c r="I16" s="12"/>
      <c r="J16" s="12"/>
      <c r="K16" s="12"/>
      <c r="L16" s="12"/>
    </row>
    <row r="17" spans="1:12" ht="15.95" customHeight="1">
      <c r="A17" s="50"/>
      <c r="B17" s="21" t="s">
        <v>13</v>
      </c>
      <c r="C17" s="22"/>
      <c r="D17" s="23"/>
      <c r="E17" s="24"/>
      <c r="F17" s="25"/>
      <c r="G17" s="26"/>
      <c r="H17" s="27">
        <f>SUM(H16:H16)</f>
        <v>0</v>
      </c>
      <c r="I17" s="28"/>
      <c r="J17" s="28"/>
      <c r="K17" s="28"/>
      <c r="L17" s="28"/>
    </row>
    <row r="18" spans="1:12" ht="15.95" customHeight="1">
      <c r="A18" s="49" t="s">
        <v>20</v>
      </c>
      <c r="B18" s="8" t="s">
        <v>21</v>
      </c>
      <c r="C18" s="7"/>
      <c r="D18" s="13"/>
      <c r="E18" s="10"/>
      <c r="F18" s="14"/>
      <c r="G18" s="11"/>
      <c r="H18" s="7"/>
      <c r="I18" s="12"/>
      <c r="J18" s="12"/>
      <c r="K18" s="12"/>
      <c r="L18" s="12"/>
    </row>
    <row r="19" spans="1:12" ht="15.95" customHeight="1">
      <c r="A19" s="50"/>
      <c r="B19" s="21" t="s">
        <v>13</v>
      </c>
      <c r="C19" s="22"/>
      <c r="D19" s="23"/>
      <c r="E19" s="24"/>
      <c r="F19" s="25"/>
      <c r="G19" s="26"/>
      <c r="H19" s="27">
        <f>SUM(H18:H18)</f>
        <v>0</v>
      </c>
      <c r="I19" s="28"/>
      <c r="J19" s="28"/>
      <c r="K19" s="28"/>
      <c r="L19" s="28"/>
    </row>
    <row r="20" spans="1:12" ht="15.95" customHeight="1">
      <c r="A20" s="49" t="s">
        <v>22</v>
      </c>
      <c r="B20" s="8" t="s">
        <v>23</v>
      </c>
      <c r="C20" s="7" t="s">
        <v>52</v>
      </c>
      <c r="D20" s="9">
        <v>600000</v>
      </c>
      <c r="E20" s="10" t="s">
        <v>8</v>
      </c>
      <c r="F20" s="10">
        <v>1</v>
      </c>
      <c r="G20" s="11" t="s">
        <v>49</v>
      </c>
      <c r="H20" s="41">
        <v>600000</v>
      </c>
      <c r="I20" s="12"/>
      <c r="J20" s="12"/>
      <c r="K20" s="12"/>
      <c r="L20" s="12"/>
    </row>
    <row r="21" spans="1:12" ht="15.95" customHeight="1">
      <c r="A21" s="50"/>
      <c r="B21" s="21" t="s">
        <v>13</v>
      </c>
      <c r="C21" s="22"/>
      <c r="D21" s="23"/>
      <c r="E21" s="24"/>
      <c r="F21" s="25"/>
      <c r="G21" s="26"/>
      <c r="H21" s="27">
        <f>SUM(H20:H20)</f>
        <v>600000</v>
      </c>
      <c r="I21" s="28">
        <v>600000</v>
      </c>
      <c r="J21" s="28">
        <v>400000</v>
      </c>
      <c r="K21" s="28">
        <v>200000</v>
      </c>
      <c r="L21" s="28"/>
    </row>
    <row r="22" spans="1:12" ht="15.95" customHeight="1">
      <c r="A22" s="49" t="s">
        <v>24</v>
      </c>
      <c r="B22" s="8" t="s">
        <v>25</v>
      </c>
      <c r="C22" s="7" t="s">
        <v>53</v>
      </c>
      <c r="D22" s="9">
        <v>1500000</v>
      </c>
      <c r="E22" s="10" t="s">
        <v>8</v>
      </c>
      <c r="F22" s="10">
        <v>1</v>
      </c>
      <c r="G22" s="11" t="s">
        <v>47</v>
      </c>
      <c r="H22" s="41">
        <v>1500000</v>
      </c>
      <c r="I22" s="12"/>
      <c r="J22" s="12"/>
      <c r="K22" s="12"/>
      <c r="L22" s="12"/>
    </row>
    <row r="23" spans="1:12" ht="15.95" customHeight="1">
      <c r="A23" s="50"/>
      <c r="B23" s="21" t="s">
        <v>13</v>
      </c>
      <c r="C23" s="22"/>
      <c r="D23" s="23"/>
      <c r="E23" s="24"/>
      <c r="F23" s="24"/>
      <c r="G23" s="26"/>
      <c r="H23" s="27">
        <f>SUM(H22:H22)</f>
        <v>1500000</v>
      </c>
      <c r="I23" s="28">
        <v>1500000</v>
      </c>
      <c r="J23" s="28">
        <v>1000000</v>
      </c>
      <c r="K23" s="28">
        <v>500000</v>
      </c>
      <c r="L23" s="28"/>
    </row>
    <row r="24" spans="1:12" ht="15.95" customHeight="1">
      <c r="A24" s="49" t="s">
        <v>26</v>
      </c>
      <c r="B24" s="8" t="s">
        <v>27</v>
      </c>
      <c r="C24" s="7" t="s">
        <v>44</v>
      </c>
      <c r="D24" s="9">
        <v>360000</v>
      </c>
      <c r="E24" s="10" t="s">
        <v>8</v>
      </c>
      <c r="F24" s="10">
        <v>1</v>
      </c>
      <c r="G24" s="11" t="s">
        <v>47</v>
      </c>
      <c r="H24" s="41">
        <v>360000</v>
      </c>
      <c r="I24" s="12"/>
      <c r="J24" s="12"/>
      <c r="K24" s="12"/>
      <c r="L24" s="12"/>
    </row>
    <row r="25" spans="1:12" ht="15.95" customHeight="1">
      <c r="A25" s="51"/>
      <c r="B25" s="29"/>
      <c r="C25" s="30" t="s">
        <v>45</v>
      </c>
      <c r="D25" s="31">
        <v>24000</v>
      </c>
      <c r="E25" s="37" t="s">
        <v>8</v>
      </c>
      <c r="F25" s="2">
        <v>2</v>
      </c>
      <c r="G25" s="32" t="s">
        <v>46</v>
      </c>
      <c r="H25" s="42">
        <v>48000</v>
      </c>
      <c r="I25" s="33"/>
      <c r="J25" s="33"/>
      <c r="K25" s="33"/>
      <c r="L25" s="33"/>
    </row>
    <row r="26" spans="1:12" ht="15.95" customHeight="1">
      <c r="A26" s="50"/>
      <c r="B26" s="21" t="s">
        <v>13</v>
      </c>
      <c r="C26" s="22"/>
      <c r="D26" s="23"/>
      <c r="E26" s="24"/>
      <c r="F26" s="24"/>
      <c r="G26" s="26"/>
      <c r="H26" s="27">
        <f>SUM(H24:H25)</f>
        <v>408000</v>
      </c>
      <c r="I26" s="28">
        <v>408000</v>
      </c>
      <c r="J26" s="28">
        <v>272000</v>
      </c>
      <c r="K26" s="28">
        <v>136000</v>
      </c>
      <c r="L26" s="28"/>
    </row>
    <row r="27" spans="1:12" ht="15.95" customHeight="1">
      <c r="A27" s="49" t="s">
        <v>28</v>
      </c>
      <c r="B27" s="8" t="s">
        <v>29</v>
      </c>
      <c r="C27" s="7" t="s">
        <v>48</v>
      </c>
      <c r="D27" s="9">
        <v>1200000</v>
      </c>
      <c r="E27" s="10" t="s">
        <v>8</v>
      </c>
      <c r="F27" s="10">
        <v>1</v>
      </c>
      <c r="G27" s="11" t="s">
        <v>40</v>
      </c>
      <c r="H27" s="41">
        <v>1200000</v>
      </c>
      <c r="I27" s="12"/>
      <c r="J27" s="12"/>
      <c r="K27" s="12"/>
      <c r="L27" s="12"/>
    </row>
    <row r="28" spans="1:12" ht="15.95" customHeight="1">
      <c r="A28" s="50"/>
      <c r="B28" s="21" t="s">
        <v>13</v>
      </c>
      <c r="C28" s="22"/>
      <c r="D28" s="23"/>
      <c r="E28" s="24"/>
      <c r="F28" s="24"/>
      <c r="G28" s="26"/>
      <c r="H28" s="27">
        <f>SUM(H27:H27)</f>
        <v>1200000</v>
      </c>
      <c r="I28" s="28">
        <v>1200000</v>
      </c>
      <c r="J28" s="28">
        <v>800000</v>
      </c>
      <c r="K28" s="28">
        <v>400000</v>
      </c>
      <c r="L28" s="28"/>
    </row>
    <row r="29" spans="1:12" ht="15.95" customHeight="1">
      <c r="A29" s="49" t="s">
        <v>30</v>
      </c>
      <c r="B29" s="8" t="s">
        <v>31</v>
      </c>
      <c r="C29" s="7"/>
      <c r="D29" s="13"/>
      <c r="E29" s="10"/>
      <c r="F29" s="10"/>
      <c r="G29" s="11"/>
      <c r="H29" s="7"/>
      <c r="I29" s="12"/>
      <c r="J29" s="12"/>
      <c r="K29" s="12"/>
      <c r="L29" s="12"/>
    </row>
    <row r="30" spans="1:12" ht="15.95" customHeight="1">
      <c r="A30" s="50"/>
      <c r="B30" s="21" t="s">
        <v>13</v>
      </c>
      <c r="C30" s="22"/>
      <c r="D30" s="23"/>
      <c r="E30" s="24"/>
      <c r="F30" s="24"/>
      <c r="G30" s="26"/>
      <c r="H30" s="27">
        <f>SUM(H29:H29)</f>
        <v>0</v>
      </c>
      <c r="I30" s="28">
        <f>H30</f>
        <v>0</v>
      </c>
      <c r="J30" s="28">
        <f>INT(I30/3*2)</f>
        <v>0</v>
      </c>
      <c r="K30" s="28">
        <f>I30-J30</f>
        <v>0</v>
      </c>
      <c r="L30" s="28"/>
    </row>
    <row r="31" spans="1:12" ht="15.95" customHeight="1">
      <c r="A31" s="6"/>
      <c r="B31" s="15" t="s">
        <v>32</v>
      </c>
      <c r="C31" s="15"/>
      <c r="D31" s="16"/>
      <c r="E31" s="17"/>
      <c r="F31" s="17"/>
      <c r="G31" s="19"/>
      <c r="H31" s="20">
        <f>H8+H11+H15+H17+H19+H21+H23+H26+H28+H30</f>
        <v>37208000</v>
      </c>
      <c r="I31" s="20">
        <f>H31</f>
        <v>37208000</v>
      </c>
      <c r="J31" s="40">
        <f>SUM(J8:J30)</f>
        <v>24804000</v>
      </c>
      <c r="K31" s="40">
        <f>SUM(K8:K30)</f>
        <v>12404000</v>
      </c>
      <c r="L31" s="40"/>
    </row>
    <row r="32" spans="1:12" ht="15.95" customHeight="1"/>
    <row r="33" spans="2:2" ht="15.95" customHeight="1">
      <c r="B33" s="1" t="s">
        <v>54</v>
      </c>
    </row>
    <row r="34" spans="2:2" ht="15.95" customHeight="1">
      <c r="B34" s="1" t="s">
        <v>56</v>
      </c>
    </row>
    <row r="35" spans="2:2" ht="15.95" customHeight="1">
      <c r="B35" s="1" t="s">
        <v>55</v>
      </c>
    </row>
    <row r="36" spans="2:2" ht="15.95" customHeight="1"/>
    <row r="37" spans="2:2" ht="15.95" customHeight="1"/>
    <row r="38" spans="2:2" ht="15.95" customHeight="1"/>
    <row r="39" spans="2:2" ht="15.95" customHeight="1"/>
    <row r="40" spans="2:2" ht="15.95" customHeight="1"/>
    <row r="41" spans="2:2" ht="15.95" customHeight="1"/>
    <row r="42" spans="2:2" ht="15.95" customHeight="1"/>
  </sheetData>
  <mergeCells count="20">
    <mergeCell ref="A22:A23"/>
    <mergeCell ref="A24:A26"/>
    <mergeCell ref="A27:A28"/>
    <mergeCell ref="A29:A30"/>
    <mergeCell ref="J3:L3"/>
    <mergeCell ref="A6:A8"/>
    <mergeCell ref="A9:A11"/>
    <mergeCell ref="A12:A15"/>
    <mergeCell ref="A16:A17"/>
    <mergeCell ref="A18:A19"/>
    <mergeCell ref="A20:A21"/>
    <mergeCell ref="A2:L2"/>
    <mergeCell ref="A4:B5"/>
    <mergeCell ref="C4:C5"/>
    <mergeCell ref="D4:H4"/>
    <mergeCell ref="I4:I5"/>
    <mergeCell ref="J4:J5"/>
    <mergeCell ref="K4:K5"/>
    <mergeCell ref="L4:L5"/>
    <mergeCell ref="F5:G5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showGridLines="0" tabSelected="1" zoomScale="80" zoomScaleNormal="80" zoomScalePageLayoutView="80" workbookViewId="0"/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19.375" style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11" width="15.875" style="1" customWidth="1"/>
    <col min="12" max="16384" width="8.875" style="1"/>
  </cols>
  <sheetData>
    <row r="1" spans="1:12" ht="15.95" customHeight="1"/>
    <row r="2" spans="1:12" ht="15.95" customHeight="1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95" customHeight="1">
      <c r="I3" s="1" t="s">
        <v>57</v>
      </c>
      <c r="J3" s="52"/>
      <c r="K3" s="52"/>
      <c r="L3" s="52"/>
    </row>
    <row r="4" spans="1:12" ht="15.95" customHeight="1">
      <c r="A4" s="47" t="s">
        <v>0</v>
      </c>
      <c r="B4" s="47"/>
      <c r="C4" s="47" t="s">
        <v>1</v>
      </c>
      <c r="D4" s="47" t="s">
        <v>2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58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49" t="s">
        <v>11</v>
      </c>
      <c r="B6" s="8" t="s">
        <v>12</v>
      </c>
      <c r="C6" s="43"/>
      <c r="D6" s="9"/>
      <c r="E6" s="10" t="s">
        <v>58</v>
      </c>
      <c r="F6" s="10"/>
      <c r="G6" s="11"/>
      <c r="H6" s="12"/>
      <c r="I6" s="12"/>
      <c r="J6" s="12"/>
      <c r="K6" s="12"/>
      <c r="L6" s="12"/>
    </row>
    <row r="7" spans="1:12" ht="15.95" customHeight="1">
      <c r="A7" s="50"/>
      <c r="B7" s="21" t="s">
        <v>13</v>
      </c>
      <c r="C7" s="44"/>
      <c r="D7" s="23"/>
      <c r="E7" s="24"/>
      <c r="F7" s="25"/>
      <c r="G7" s="26"/>
      <c r="H7" s="27">
        <f>SUM(H6:H6)</f>
        <v>0</v>
      </c>
      <c r="I7" s="28">
        <f>H7</f>
        <v>0</v>
      </c>
      <c r="J7" s="28">
        <f>INT(ROUNDDOWN(I7/3*2,-3))</f>
        <v>0</v>
      </c>
      <c r="K7" s="28">
        <f>I7-J7</f>
        <v>0</v>
      </c>
      <c r="L7" s="22"/>
    </row>
    <row r="8" spans="1:12" ht="15.95" customHeight="1">
      <c r="A8" s="49" t="s">
        <v>14</v>
      </c>
      <c r="B8" s="8" t="s">
        <v>15</v>
      </c>
      <c r="C8" s="43"/>
      <c r="D8" s="13"/>
      <c r="E8" s="10" t="s">
        <v>58</v>
      </c>
      <c r="F8" s="14"/>
      <c r="G8" s="11"/>
      <c r="H8" s="12"/>
      <c r="I8" s="7"/>
      <c r="J8" s="7"/>
      <c r="K8" s="7"/>
      <c r="L8" s="7"/>
    </row>
    <row r="9" spans="1:12" ht="15.95" customHeight="1">
      <c r="A9" s="50"/>
      <c r="B9" s="21" t="s">
        <v>13</v>
      </c>
      <c r="C9" s="44"/>
      <c r="D9" s="23"/>
      <c r="E9" s="24"/>
      <c r="F9" s="25"/>
      <c r="G9" s="26"/>
      <c r="H9" s="27">
        <f>SUM(H8:H8)</f>
        <v>0</v>
      </c>
      <c r="I9" s="28">
        <f>H9</f>
        <v>0</v>
      </c>
      <c r="J9" s="28">
        <f>INT(ROUNDDOWN(I9/3*2,-3))</f>
        <v>0</v>
      </c>
      <c r="K9" s="28">
        <f>I9-J9</f>
        <v>0</v>
      </c>
      <c r="L9" s="22"/>
    </row>
    <row r="10" spans="1:12" ht="15.95" customHeight="1">
      <c r="A10" s="49" t="s">
        <v>16</v>
      </c>
      <c r="B10" s="8" t="s">
        <v>17</v>
      </c>
      <c r="C10" s="43"/>
      <c r="D10" s="9"/>
      <c r="E10" s="10" t="s">
        <v>58</v>
      </c>
      <c r="F10" s="10"/>
      <c r="G10" s="11"/>
      <c r="H10" s="12"/>
      <c r="I10" s="33"/>
      <c r="J10" s="12"/>
      <c r="K10" s="12"/>
      <c r="L10" s="12"/>
    </row>
    <row r="11" spans="1:12" ht="15.95" customHeight="1">
      <c r="A11" s="50"/>
      <c r="B11" s="21" t="s">
        <v>13</v>
      </c>
      <c r="C11" s="44"/>
      <c r="D11" s="23"/>
      <c r="E11" s="24"/>
      <c r="F11" s="25"/>
      <c r="G11" s="26"/>
      <c r="H11" s="27">
        <f>SUM(H10:H10)</f>
        <v>0</v>
      </c>
      <c r="I11" s="28">
        <f>H11</f>
        <v>0</v>
      </c>
      <c r="J11" s="28">
        <f>INT(ROUNDDOWN(I11/3*2,-3))</f>
        <v>0</v>
      </c>
      <c r="K11" s="28">
        <f>I11-J11</f>
        <v>0</v>
      </c>
      <c r="L11" s="22"/>
    </row>
    <row r="12" spans="1:12" ht="15.95" customHeight="1">
      <c r="A12" s="49" t="s">
        <v>18</v>
      </c>
      <c r="B12" s="8" t="s">
        <v>19</v>
      </c>
      <c r="C12" s="43"/>
      <c r="D12" s="13"/>
      <c r="E12" s="10" t="s">
        <v>58</v>
      </c>
      <c r="F12" s="14"/>
      <c r="G12" s="11"/>
      <c r="H12" s="7"/>
      <c r="I12" s="7"/>
      <c r="J12" s="7"/>
      <c r="K12" s="7"/>
      <c r="L12" s="7"/>
    </row>
    <row r="13" spans="1:12" ht="15.95" customHeight="1">
      <c r="A13" s="50"/>
      <c r="B13" s="21" t="s">
        <v>13</v>
      </c>
      <c r="C13" s="44"/>
      <c r="D13" s="23"/>
      <c r="E13" s="24"/>
      <c r="F13" s="25"/>
      <c r="G13" s="26"/>
      <c r="H13" s="27">
        <f>SUM(H12:H12)</f>
        <v>0</v>
      </c>
      <c r="I13" s="28">
        <f>H13</f>
        <v>0</v>
      </c>
      <c r="J13" s="28">
        <f>INT(ROUNDDOWN(I13/3*2,-3))</f>
        <v>0</v>
      </c>
      <c r="K13" s="28">
        <f>I13-J13</f>
        <v>0</v>
      </c>
      <c r="L13" s="22"/>
    </row>
    <row r="14" spans="1:12" ht="15.95" customHeight="1">
      <c r="A14" s="49" t="s">
        <v>20</v>
      </c>
      <c r="B14" s="8" t="s">
        <v>21</v>
      </c>
      <c r="C14" s="43"/>
      <c r="D14" s="13"/>
      <c r="E14" s="10" t="s">
        <v>58</v>
      </c>
      <c r="F14" s="14"/>
      <c r="G14" s="11"/>
      <c r="H14" s="7"/>
      <c r="I14" s="7"/>
      <c r="J14" s="7"/>
      <c r="K14" s="7"/>
      <c r="L14" s="7"/>
    </row>
    <row r="15" spans="1:12" ht="15.95" customHeight="1">
      <c r="A15" s="50"/>
      <c r="B15" s="21" t="s">
        <v>13</v>
      </c>
      <c r="C15" s="44"/>
      <c r="D15" s="23"/>
      <c r="E15" s="24"/>
      <c r="F15" s="25"/>
      <c r="G15" s="26"/>
      <c r="H15" s="27">
        <f>SUM(H14:H14)</f>
        <v>0</v>
      </c>
      <c r="I15" s="28">
        <f>H15</f>
        <v>0</v>
      </c>
      <c r="J15" s="28">
        <f>INT(ROUNDDOWN(I15/3*2,-3))</f>
        <v>0</v>
      </c>
      <c r="K15" s="28">
        <f>I15-J15</f>
        <v>0</v>
      </c>
      <c r="L15" s="22"/>
    </row>
    <row r="16" spans="1:12" ht="15.95" customHeight="1">
      <c r="A16" s="49" t="s">
        <v>22</v>
      </c>
      <c r="B16" s="8" t="s">
        <v>23</v>
      </c>
      <c r="C16" s="43"/>
      <c r="D16" s="13"/>
      <c r="E16" s="10" t="s">
        <v>58</v>
      </c>
      <c r="F16" s="14"/>
      <c r="G16" s="11"/>
      <c r="H16" s="7"/>
      <c r="I16" s="7"/>
      <c r="J16" s="7"/>
      <c r="K16" s="7"/>
      <c r="L16" s="7"/>
    </row>
    <row r="17" spans="1:12" ht="15.95" customHeight="1">
      <c r="A17" s="50"/>
      <c r="B17" s="21" t="s">
        <v>13</v>
      </c>
      <c r="C17" s="44"/>
      <c r="D17" s="23"/>
      <c r="E17" s="24"/>
      <c r="F17" s="25"/>
      <c r="G17" s="26"/>
      <c r="H17" s="27">
        <f>SUM(H16:H16)</f>
        <v>0</v>
      </c>
      <c r="I17" s="28">
        <f>H17</f>
        <v>0</v>
      </c>
      <c r="J17" s="28">
        <f>INT(ROUNDDOWN(I17/3*2,-3))</f>
        <v>0</v>
      </c>
      <c r="K17" s="28">
        <f>I17-J17</f>
        <v>0</v>
      </c>
      <c r="L17" s="22"/>
    </row>
    <row r="18" spans="1:12" ht="15.95" customHeight="1">
      <c r="A18" s="49" t="s">
        <v>24</v>
      </c>
      <c r="B18" s="8" t="s">
        <v>25</v>
      </c>
      <c r="C18" s="43"/>
      <c r="D18" s="13"/>
      <c r="E18" s="10" t="s">
        <v>58</v>
      </c>
      <c r="F18" s="14"/>
      <c r="G18" s="11"/>
      <c r="H18" s="7"/>
      <c r="I18" s="7"/>
      <c r="J18" s="7"/>
      <c r="K18" s="7"/>
      <c r="L18" s="7"/>
    </row>
    <row r="19" spans="1:12" ht="15.95" customHeight="1">
      <c r="A19" s="50"/>
      <c r="B19" s="21" t="s">
        <v>13</v>
      </c>
      <c r="C19" s="44"/>
      <c r="D19" s="23"/>
      <c r="E19" s="24"/>
      <c r="F19" s="25"/>
      <c r="G19" s="26"/>
      <c r="H19" s="27">
        <f>SUM(H18:H18)</f>
        <v>0</v>
      </c>
      <c r="I19" s="28">
        <f>H19</f>
        <v>0</v>
      </c>
      <c r="J19" s="28">
        <f>INT(ROUNDDOWN(I19/3*2,-3))</f>
        <v>0</v>
      </c>
      <c r="K19" s="28">
        <f>I19-J19</f>
        <v>0</v>
      </c>
      <c r="L19" s="22"/>
    </row>
    <row r="20" spans="1:12" ht="15.95" customHeight="1">
      <c r="A20" s="49" t="s">
        <v>26</v>
      </c>
      <c r="B20" s="8" t="s">
        <v>27</v>
      </c>
      <c r="C20" s="43"/>
      <c r="D20" s="13"/>
      <c r="E20" s="10" t="s">
        <v>58</v>
      </c>
      <c r="F20" s="14"/>
      <c r="G20" s="11"/>
      <c r="H20" s="7"/>
      <c r="I20" s="7"/>
      <c r="J20" s="7"/>
      <c r="K20" s="7"/>
      <c r="L20" s="7"/>
    </row>
    <row r="21" spans="1:12" ht="15.95" customHeight="1">
      <c r="A21" s="50"/>
      <c r="B21" s="21" t="s">
        <v>13</v>
      </c>
      <c r="C21" s="44"/>
      <c r="D21" s="23"/>
      <c r="E21" s="24"/>
      <c r="F21" s="25"/>
      <c r="G21" s="26"/>
      <c r="H21" s="27">
        <f>SUM(H20:H20)</f>
        <v>0</v>
      </c>
      <c r="I21" s="28">
        <f>H21</f>
        <v>0</v>
      </c>
      <c r="J21" s="28">
        <f>INT(ROUNDDOWN(I21/3*2,-3))</f>
        <v>0</v>
      </c>
      <c r="K21" s="28">
        <f>I21-J21</f>
        <v>0</v>
      </c>
      <c r="L21" s="22"/>
    </row>
    <row r="22" spans="1:12" ht="15.95" customHeight="1">
      <c r="A22" s="49" t="s">
        <v>28</v>
      </c>
      <c r="B22" s="8" t="s">
        <v>29</v>
      </c>
      <c r="C22" s="43"/>
      <c r="D22" s="13"/>
      <c r="E22" s="10" t="s">
        <v>58</v>
      </c>
      <c r="F22" s="14"/>
      <c r="G22" s="11"/>
      <c r="H22" s="7"/>
      <c r="I22" s="7"/>
      <c r="J22" s="7"/>
      <c r="K22" s="7"/>
      <c r="L22" s="7"/>
    </row>
    <row r="23" spans="1:12" ht="15.95" customHeight="1">
      <c r="A23" s="50"/>
      <c r="B23" s="21" t="s">
        <v>13</v>
      </c>
      <c r="C23" s="44"/>
      <c r="D23" s="23"/>
      <c r="E23" s="24"/>
      <c r="F23" s="25"/>
      <c r="G23" s="26"/>
      <c r="H23" s="27">
        <f>SUM(H22:H22)</f>
        <v>0</v>
      </c>
      <c r="I23" s="28">
        <f>H23</f>
        <v>0</v>
      </c>
      <c r="J23" s="28">
        <f>INT(ROUNDDOWN(I23/3*2,-3))</f>
        <v>0</v>
      </c>
      <c r="K23" s="28">
        <f>I23-J23</f>
        <v>0</v>
      </c>
      <c r="L23" s="22"/>
    </row>
    <row r="24" spans="1:12" ht="15.95" customHeight="1">
      <c r="A24" s="49" t="s">
        <v>30</v>
      </c>
      <c r="B24" s="8" t="s">
        <v>31</v>
      </c>
      <c r="C24" s="43"/>
      <c r="D24" s="13"/>
      <c r="E24" s="10" t="s">
        <v>58</v>
      </c>
      <c r="F24" s="14"/>
      <c r="G24" s="11"/>
      <c r="H24" s="7"/>
      <c r="I24" s="7"/>
      <c r="J24" s="7"/>
      <c r="K24" s="7"/>
      <c r="L24" s="7"/>
    </row>
    <row r="25" spans="1:12" ht="15.95" customHeight="1">
      <c r="A25" s="50"/>
      <c r="B25" s="21" t="s">
        <v>13</v>
      </c>
      <c r="C25" s="44"/>
      <c r="D25" s="23"/>
      <c r="E25" s="24"/>
      <c r="F25" s="25"/>
      <c r="G25" s="26"/>
      <c r="H25" s="27">
        <f>SUM(H24:H24)</f>
        <v>0</v>
      </c>
      <c r="I25" s="28">
        <f>H25</f>
        <v>0</v>
      </c>
      <c r="J25" s="28">
        <f>INT(ROUNDDOWN(I25/3*2,-3))</f>
        <v>0</v>
      </c>
      <c r="K25" s="28">
        <f>I25-J25</f>
        <v>0</v>
      </c>
      <c r="L25" s="22"/>
    </row>
    <row r="26" spans="1:12" ht="15.95" customHeight="1">
      <c r="A26" s="6"/>
      <c r="B26" s="15" t="s">
        <v>32</v>
      </c>
      <c r="C26" s="45"/>
      <c r="D26" s="16"/>
      <c r="E26" s="17"/>
      <c r="F26" s="18"/>
      <c r="G26" s="19"/>
      <c r="H26" s="20">
        <f>H7+H9+H11+H13+H15+H17+H19+H21+H23+H25</f>
        <v>0</v>
      </c>
      <c r="I26" s="20">
        <f>I7+I9+I11+I13+I15+I17+I19+I21+I23+I25</f>
        <v>0</v>
      </c>
      <c r="J26" s="20">
        <f>J7+J9+J11+J13+J15+J17+J19+J21+J23+J25</f>
        <v>0</v>
      </c>
      <c r="K26" s="20">
        <f>K7+K9+K11+K13+K15+K17+K19+K21+K23+K25</f>
        <v>0</v>
      </c>
      <c r="L26" s="15"/>
    </row>
    <row r="27" spans="1:12" ht="15.95" customHeight="1"/>
    <row r="28" spans="1:12" ht="15.95" customHeight="1"/>
    <row r="29" spans="1:12" ht="15.95" customHeight="1"/>
    <row r="30" spans="1:12" ht="15.95" customHeight="1"/>
    <row r="31" spans="1:12" ht="15.95" customHeight="1"/>
    <row r="32" spans="1:12" ht="15.95" customHeight="1"/>
    <row r="33" ht="15.95" customHeight="1"/>
    <row r="34" ht="15.95" customHeight="1"/>
    <row r="35" ht="15.95" customHeight="1"/>
    <row r="36" ht="15.95" customHeight="1"/>
    <row r="37" ht="15.95" customHeight="1"/>
  </sheetData>
  <mergeCells count="20">
    <mergeCell ref="A2:L2"/>
    <mergeCell ref="A4:B5"/>
    <mergeCell ref="C4:C5"/>
    <mergeCell ref="D4:H4"/>
    <mergeCell ref="I4:I5"/>
    <mergeCell ref="J4:J5"/>
    <mergeCell ref="K4:K5"/>
    <mergeCell ref="L4:L5"/>
    <mergeCell ref="F5:G5"/>
    <mergeCell ref="J3:L3"/>
    <mergeCell ref="A12:A13"/>
    <mergeCell ref="A10:A11"/>
    <mergeCell ref="A8:A9"/>
    <mergeCell ref="A6:A7"/>
    <mergeCell ref="A24:A25"/>
    <mergeCell ref="A22:A23"/>
    <mergeCell ref="A20:A21"/>
    <mergeCell ref="A18:A19"/>
    <mergeCell ref="A16:A17"/>
    <mergeCell ref="A14:A15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助成対象経費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ZENSUI011</dc:creator>
  <cp:lastModifiedBy>ZENSUI019-01</cp:lastModifiedBy>
  <cp:lastPrinted>2016-05-31T02:46:25Z</cp:lastPrinted>
  <dcterms:created xsi:type="dcterms:W3CDTF">2016-05-26T09:54:03Z</dcterms:created>
  <dcterms:modified xsi:type="dcterms:W3CDTF">2026-02-10T01:41:19Z</dcterms:modified>
</cp:coreProperties>
</file>